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218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0" i="1" l="1"/>
  <c r="AO10" i="1"/>
  <c r="AN10" i="1"/>
  <c r="AM10" i="1"/>
  <c r="AQ10" i="1"/>
  <c r="K6" i="1"/>
  <c r="D4" i="1"/>
  <c r="E4" i="1"/>
  <c r="F4" i="1"/>
  <c r="G4" i="1"/>
  <c r="H4" i="1"/>
  <c r="I4" i="1"/>
  <c r="J4" i="1"/>
  <c r="Q10" i="1" l="1"/>
  <c r="L10" i="1"/>
  <c r="D10" i="1"/>
  <c r="AL10" i="1"/>
  <c r="AI10" i="1" s="1"/>
  <c r="AG10" i="1"/>
  <c r="AB10" i="1"/>
  <c r="AF10" i="1" s="1"/>
  <c r="W10" i="1"/>
  <c r="X10" i="1" s="1"/>
  <c r="R10" i="1"/>
  <c r="M10" i="1"/>
  <c r="P10" i="1" s="1"/>
  <c r="H10" i="1"/>
  <c r="K10" i="1" s="1"/>
  <c r="AH10" i="1" l="1"/>
  <c r="AJ10" i="1"/>
  <c r="AK10" i="1"/>
  <c r="AC10" i="1"/>
  <c r="AE10" i="1"/>
  <c r="AD10" i="1"/>
  <c r="Y10" i="1"/>
  <c r="Z10" i="1"/>
  <c r="AA10" i="1"/>
  <c r="V10" i="1"/>
  <c r="S10" i="1"/>
  <c r="T10" i="1"/>
  <c r="U10" i="1"/>
  <c r="N10" i="1"/>
  <c r="O10" i="1"/>
  <c r="E10" i="1"/>
  <c r="F10" i="1"/>
  <c r="G10" i="1"/>
  <c r="I10" i="1"/>
  <c r="J10" i="1"/>
</calcChain>
</file>

<file path=xl/sharedStrings.xml><?xml version="1.0" encoding="utf-8"?>
<sst xmlns="http://schemas.openxmlformats.org/spreadsheetml/2006/main" count="8" uniqueCount="6">
  <si>
    <t>rok</t>
  </si>
  <si>
    <t>socioekonomický koeficient</t>
  </si>
  <si>
    <t>přepočet na jednotlivé roky (mezilehlé hodnoty interpolovány)</t>
  </si>
  <si>
    <t>Tišnov</t>
  </si>
  <si>
    <t>okres Brno-venkov, Jihomoravský kraj</t>
  </si>
  <si>
    <t>předpoklad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</si>
</sst>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Q10"/>
  <sheetViews>
    <sheetView tabSelected="1" workbookViewId="0">
      <selection activeCell="M27" sqref="M27"/>
    </sheetView>
  </sheetViews>
  <sheetFormatPr defaultRowHeight="15" x14ac:dyDescent="0.25"/>
  <cols>
    <col min="2" max="2" width="27.140625" bestFit="1" customWidth="1"/>
  </cols>
  <sheetData>
    <row r="2" spans="2:43" x14ac:dyDescent="0.25">
      <c r="B2" s="1" t="s">
        <v>3</v>
      </c>
    </row>
    <row r="3" spans="2:43" x14ac:dyDescent="0.25">
      <c r="B3" s="1" t="s">
        <v>4</v>
      </c>
      <c r="K3" s="6" t="s">
        <v>5</v>
      </c>
    </row>
    <row r="4" spans="2:43" x14ac:dyDescent="0.25">
      <c r="D4">
        <f t="shared" ref="C4:F4" si="0">D6-C6</f>
        <v>7.0999999999999952E-2</v>
      </c>
      <c r="E4">
        <f t="shared" si="0"/>
        <v>5.3000000000000158E-2</v>
      </c>
      <c r="F4">
        <f t="shared" si="0"/>
        <v>5.4999999999999938E-2</v>
      </c>
      <c r="G4">
        <f>G6-F6</f>
        <v>3.2999999999999918E-2</v>
      </c>
      <c r="H4">
        <f>H6-G6</f>
        <v>3.400000000000003E-2</v>
      </c>
      <c r="I4">
        <f>I6-H6</f>
        <v>3.499999999999992E-2</v>
      </c>
      <c r="J4">
        <f>J6-I6</f>
        <v>3.6000000000000032E-2</v>
      </c>
      <c r="K4" s="7">
        <v>3.6999999999999998E-2</v>
      </c>
    </row>
    <row r="5" spans="2:43" x14ac:dyDescent="0.25">
      <c r="B5" s="3" t="s">
        <v>0</v>
      </c>
      <c r="C5" s="2">
        <v>2015</v>
      </c>
      <c r="D5" s="2">
        <v>2020</v>
      </c>
      <c r="E5" s="2">
        <v>2025</v>
      </c>
      <c r="F5" s="2">
        <v>2030</v>
      </c>
      <c r="G5" s="2">
        <v>2035</v>
      </c>
      <c r="H5" s="2">
        <v>2040</v>
      </c>
      <c r="I5" s="2">
        <v>2045</v>
      </c>
      <c r="J5" s="2">
        <v>2050</v>
      </c>
      <c r="K5" s="7">
        <v>2055</v>
      </c>
    </row>
    <row r="6" spans="2:43" x14ac:dyDescent="0.25">
      <c r="B6" s="3" t="s">
        <v>1</v>
      </c>
      <c r="C6" s="5">
        <v>1</v>
      </c>
      <c r="D6" s="5">
        <v>1.071</v>
      </c>
      <c r="E6" s="5">
        <v>1.1240000000000001</v>
      </c>
      <c r="F6" s="5">
        <v>1.179</v>
      </c>
      <c r="G6" s="5">
        <v>1.212</v>
      </c>
      <c r="H6" s="5">
        <v>1.246</v>
      </c>
      <c r="I6" s="5">
        <v>1.2809999999999999</v>
      </c>
      <c r="J6" s="5">
        <v>1.3169999999999999</v>
      </c>
      <c r="K6" s="7">
        <f>J6+K4</f>
        <v>1.3539999999999999</v>
      </c>
    </row>
    <row r="8" spans="2:43" x14ac:dyDescent="0.25">
      <c r="B8" t="s">
        <v>2</v>
      </c>
    </row>
    <row r="9" spans="2:43" x14ac:dyDescent="0.25">
      <c r="B9" s="3" t="s">
        <v>0</v>
      </c>
      <c r="C9" s="2">
        <v>2015</v>
      </c>
      <c r="D9" s="4">
        <v>2016</v>
      </c>
      <c r="E9" s="4">
        <v>2017</v>
      </c>
      <c r="F9" s="4">
        <v>2018</v>
      </c>
      <c r="G9" s="4">
        <v>2019</v>
      </c>
      <c r="H9" s="4">
        <v>2020</v>
      </c>
      <c r="I9" s="4">
        <v>2021</v>
      </c>
      <c r="J9" s="4">
        <v>2022</v>
      </c>
      <c r="K9" s="4">
        <v>2023</v>
      </c>
      <c r="L9" s="4">
        <v>2024</v>
      </c>
      <c r="M9" s="4">
        <v>2025</v>
      </c>
      <c r="N9" s="4">
        <v>2026</v>
      </c>
      <c r="O9" s="4">
        <v>2027</v>
      </c>
      <c r="P9" s="4">
        <v>2028</v>
      </c>
      <c r="Q9" s="4">
        <v>2029</v>
      </c>
      <c r="R9" s="4">
        <v>2030</v>
      </c>
      <c r="S9" s="4">
        <v>2031</v>
      </c>
      <c r="T9" s="4">
        <v>2032</v>
      </c>
      <c r="U9" s="4">
        <v>2033</v>
      </c>
      <c r="V9" s="4">
        <v>2034</v>
      </c>
      <c r="W9" s="4">
        <v>2035</v>
      </c>
      <c r="X9" s="4">
        <v>2036</v>
      </c>
      <c r="Y9" s="4">
        <v>2037</v>
      </c>
      <c r="Z9" s="4">
        <v>2038</v>
      </c>
      <c r="AA9" s="4">
        <v>2039</v>
      </c>
      <c r="AB9" s="4">
        <v>2040</v>
      </c>
      <c r="AC9" s="4">
        <v>2041</v>
      </c>
      <c r="AD9" s="4">
        <v>2042</v>
      </c>
      <c r="AE9" s="4">
        <v>2043</v>
      </c>
      <c r="AF9" s="4">
        <v>2044</v>
      </c>
      <c r="AG9" s="4">
        <v>2045</v>
      </c>
      <c r="AH9" s="4">
        <v>2046</v>
      </c>
      <c r="AI9" s="4">
        <v>2047</v>
      </c>
      <c r="AJ9" s="4">
        <v>2048</v>
      </c>
      <c r="AK9" s="4">
        <v>2049</v>
      </c>
      <c r="AL9" s="4">
        <v>2050</v>
      </c>
      <c r="AM9" s="8">
        <v>2051</v>
      </c>
      <c r="AN9" s="9">
        <v>2052</v>
      </c>
      <c r="AO9" s="8">
        <v>2053</v>
      </c>
      <c r="AP9" s="9">
        <v>2054</v>
      </c>
      <c r="AQ9" s="8">
        <v>2055</v>
      </c>
    </row>
    <row r="10" spans="2:43" x14ac:dyDescent="0.25">
      <c r="B10" s="3" t="s">
        <v>1</v>
      </c>
      <c r="C10" s="2">
        <v>1</v>
      </c>
      <c r="D10" s="4">
        <f>$C$10+(($H$10-$C$10)/5)</f>
        <v>1.0142</v>
      </c>
      <c r="E10" s="4">
        <f>$C$10+(($H$10-$C$10)/5*2)</f>
        <v>1.0284</v>
      </c>
      <c r="F10" s="4">
        <f>$C$10+(($H$10-$C$10)/5*3)</f>
        <v>1.0426</v>
      </c>
      <c r="G10" s="4">
        <f>$C$10+(($H$10-$C$10)/5*4)</f>
        <v>1.0568</v>
      </c>
      <c r="H10" s="4">
        <f>D6</f>
        <v>1.071</v>
      </c>
      <c r="I10" s="4">
        <f>$H$10+(($M$10-$H$10)/5)</f>
        <v>1.0815999999999999</v>
      </c>
      <c r="J10" s="4">
        <f>$H$10+(($M$10-$H$10)/5*2)</f>
        <v>1.0922000000000001</v>
      </c>
      <c r="K10" s="4">
        <f>$H$10+(($M$10-$H$10)/5*3)</f>
        <v>1.1028</v>
      </c>
      <c r="L10" s="4">
        <f>$H$10+(($M$10-$H$10)/5*4)</f>
        <v>1.1134000000000002</v>
      </c>
      <c r="M10" s="4">
        <f>E6</f>
        <v>1.1240000000000001</v>
      </c>
      <c r="N10" s="4">
        <f>$M$10+(($R$10-$M$10)/5)</f>
        <v>1.135</v>
      </c>
      <c r="O10" s="4">
        <f>$M$10+(($R$10-$M$10)/5*2)</f>
        <v>1.1460000000000001</v>
      </c>
      <c r="P10" s="4">
        <f>$M$10+(($R$10-$M$10)/5*3)</f>
        <v>1.157</v>
      </c>
      <c r="Q10" s="4">
        <f>$M$10+(($R$10-$M$10)/5*4)</f>
        <v>1.1680000000000001</v>
      </c>
      <c r="R10" s="4">
        <f>F6</f>
        <v>1.179</v>
      </c>
      <c r="S10" s="4">
        <f>$R$10+(($W$10-$R$10)/5)</f>
        <v>1.1856</v>
      </c>
      <c r="T10" s="4">
        <f>$R$10+(($W$10-$R$10)/5*2)</f>
        <v>1.1921999999999999</v>
      </c>
      <c r="U10" s="4">
        <f>$R$10+(($W$10-$R$10)/5*3)</f>
        <v>1.1988000000000001</v>
      </c>
      <c r="V10" s="4">
        <f>$R$10+(($W$10-$R$10)/5*4)</f>
        <v>1.2054</v>
      </c>
      <c r="W10" s="4">
        <f>G6</f>
        <v>1.212</v>
      </c>
      <c r="X10" s="4">
        <f>$W$10+(($AB$10-$W$10)/5)</f>
        <v>1.2187999999999999</v>
      </c>
      <c r="Y10" s="4">
        <f>$W$10+(($AB$10-$W$10)/5*2)</f>
        <v>1.2256</v>
      </c>
      <c r="Z10" s="4">
        <f>$W$10+(($AB$10-$W$10)/5*3)</f>
        <v>1.2323999999999999</v>
      </c>
      <c r="AA10" s="4">
        <f>$W$10+(($AB$10-$W$10)/5*4)</f>
        <v>1.2392000000000001</v>
      </c>
      <c r="AB10" s="4">
        <f>H6</f>
        <v>1.246</v>
      </c>
      <c r="AC10" s="4">
        <f>$AB$10+(($AG$10-$AB$10)/5)</f>
        <v>1.2529999999999999</v>
      </c>
      <c r="AD10" s="4">
        <f>$AB$10+(($AG$10-$AB$10)/5*2)</f>
        <v>1.26</v>
      </c>
      <c r="AE10" s="4">
        <f>$AB$10+(($AG$10-$AB$10)/5*3)</f>
        <v>1.2669999999999999</v>
      </c>
      <c r="AF10" s="4">
        <f>$AB$10+(($AG$10-$AB$10)/5*4)</f>
        <v>1.274</v>
      </c>
      <c r="AG10" s="4">
        <f>I6</f>
        <v>1.2809999999999999</v>
      </c>
      <c r="AH10" s="4">
        <f>$AG$10+(($AL$10-$AG$10)/5)</f>
        <v>1.2882</v>
      </c>
      <c r="AI10" s="4">
        <f>$AG$10+(($AL$10-$AG$10)/5*2)</f>
        <v>1.2953999999999999</v>
      </c>
      <c r="AJ10" s="4">
        <f>$AG$10+(($AL$10-$AG$10)/5*3)</f>
        <v>1.3026</v>
      </c>
      <c r="AK10" s="4">
        <f>$AG$10+(($AL$10-$AG$10)/5*4)</f>
        <v>1.3097999999999999</v>
      </c>
      <c r="AL10" s="4">
        <f>J6</f>
        <v>1.3169999999999999</v>
      </c>
      <c r="AM10" s="9">
        <f>$AL$10+(($AQ$10-$AL$10)/5)</f>
        <v>1.3244</v>
      </c>
      <c r="AN10" s="9">
        <f>$AL$10+(($AQ$10-$AL$10)/5*2)</f>
        <v>1.3317999999999999</v>
      </c>
      <c r="AO10" s="9">
        <f>$AL$10+(($AQ$10-$AL$10)/5*3)</f>
        <v>1.3391999999999999</v>
      </c>
      <c r="AP10" s="9">
        <f>$AL$10+(($AQ$10-$AL$10)/5*4)</f>
        <v>1.3465999999999998</v>
      </c>
      <c r="AQ10" s="9">
        <f>K6</f>
        <v>1.3539999999999999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Havlíková náhradní</dc:creator>
  <cp:lastModifiedBy>Havlíková Ivana Ing.</cp:lastModifiedBy>
  <dcterms:created xsi:type="dcterms:W3CDTF">2017-05-05T10:12:55Z</dcterms:created>
  <dcterms:modified xsi:type="dcterms:W3CDTF">2019-11-01T09:45:20Z</dcterms:modified>
</cp:coreProperties>
</file>